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426 - 30.9. - ZCU - Výpočetní technika (III.) 110 - 2021 - PŘIPRAVIT\"/>
    </mc:Choice>
  </mc:AlternateContent>
  <xr:revisionPtr revIDLastSave="0" documentId="13_ncr:1_{2F94CB1A-9AE9-4C5D-9732-A19AD3B10F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technika'!$B$1:$T$17</definedName>
  </definedNames>
  <calcPr calcId="181029"/>
</workbook>
</file>

<file path=xl/calcChain.xml><?xml version="1.0" encoding="utf-8"?>
<calcChain xmlns="http://schemas.openxmlformats.org/spreadsheetml/2006/main">
  <c r="S8" i="1" l="1"/>
  <c r="T8" i="1"/>
  <c r="P8" i="1"/>
  <c r="S7" i="1" l="1"/>
  <c r="T7" i="1"/>
  <c r="P7" i="1"/>
  <c r="Q11" i="1" l="1"/>
  <c r="R11" i="1" l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<sst xmlns="http://schemas.openxmlformats.org/spreadsheetml/2006/main" count="43" uniqueCount="41">
  <si>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</si>
  <si>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</si>
  <si>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</si>
  <si>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</si>
  <si>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</si>
  <si>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</si>
  <si>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</si>
  <si>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</si>
  <si>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</si>
  <si>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</si>
  <si>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</si>
  <si>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</si>
  <si>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30213500-0 - Kapesní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</si>
  <si>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</si>
  <si>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</si>
  <si>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</si>
  <si>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</si>
  <si>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</si>
  <si>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</si>
  <si>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</si>
  <si>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</si>
  <si>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</si>
  <si>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</si>
  <si>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</si>
  <si>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</si>
  <si>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</si>
  <si>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</si>
  <si>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</si>
  <si>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</si>
  <si>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</si>
  <si>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</si>
  <si>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Ing. Petr Pfauser,
Tel.: 37763 6717</t>
  </si>
  <si>
    <t>Univerzitní 28, 
301 00 Plzeň,
Fakulta designu a umění Ladislava Sutnara,
místnost LS 230</t>
  </si>
  <si>
    <t xml:space="preserve">Příloha č. 2 Kupní smlouvy - technická specifikace
Výpočetní technika (III.) 110 - 2021 </t>
  </si>
  <si>
    <t>Pokud financováno z projektových prostředků, pak ŘEŠITEL uvede: NÁZEV A ČÍSLO DOTAČNÍHO PROJEKTU</t>
  </si>
  <si>
    <t>Grafický tablet</t>
  </si>
  <si>
    <t>Aktivní grafický tablet s rozlišením FULL HD min. 1920 x 1080.
Velikost obrazovky min. 21,5".
Aktivní plocha min. 476 × 268 mm.
Min. 8192 úrovní přítlaku.
Rozlišení snímací vrstvy min. 5080 lpi.
Připojení USB a HDMI.
Barevný rozsah Adobe RGB min. 94%.
Možnost naklopení při práci.
Hmotnost max. 5600 g.
Součástí je bezdrátové pero a propojovací kabel.
Záruka min. 24 měsíců.</t>
  </si>
  <si>
    <t>Multimediální centrum</t>
  </si>
  <si>
    <t>Úložiště min. 8GB.
Operační systém min.: Android OS, Dune HD OS.
Wifi, výstup audio, RJ45, min. 2x HDMI, kompozitní video výstup, min. 1x USB 2.0.
Slot na mikro SD.
Včetně dálkového ovladače a síťového adaptéru.
Podpora 4K, Full HD, HD.
Podporované formáty min. AVI, H.264, MP4, WMV.
Podpora NAS.
Preferujeme černou barvu.
Záruka min. 24 měsíců.</t>
  </si>
  <si>
    <t>Wacom Cintiq 22 (DTK2260K0A), záruka 24 měsíců</t>
  </si>
  <si>
    <t>MM centrum Dune HD Simple 4K (DUSMARTBOX4K),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</si>
</sst>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5" fillId="0" borderId="0"/>
    <xf numFmtId="0" fontId="5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11" fillId="4" borderId="18" xfId="0" applyFont="1" applyFill="1" applyBorder="1" applyAlignment="1">
      <alignment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vertical="center" wrapText="1"/>
    </xf>
    <xf numFmtId="3" fontId="0" fillId="7" borderId="15" xfId="0" applyNumberFormat="1" applyFill="1" applyBorder="1" applyAlignment="1">
      <alignment horizontal="center" vertical="center" wrapText="1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G1" zoomScaleNormal="100" workbookViewId="0">
      <selection activeCell="O7" sqref="O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78.5703125" style="1" customWidth="1"/>
    <col min="7" max="7" width="25" style="4" customWidth="1"/>
    <col min="8" max="8" width="23.42578125" style="4" customWidth="1"/>
    <col min="9" max="9" width="21.7109375" style="4" customWidth="1"/>
    <col min="10" max="10" width="16.28515625" style="1" customWidth="1"/>
    <col min="11" max="11" width="28.7109375" style="5" hidden="1" customWidth="1"/>
    <col min="12" max="12" width="21.7109375" style="5" customWidth="1"/>
    <col min="13" max="13" width="24.140625" style="5" customWidth="1"/>
    <col min="14" max="14" width="48.42578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40" style="6" customWidth="1"/>
    <col min="23" max="16384" width="8.85546875" style="5"/>
  </cols>
  <sheetData>
    <row r="1" spans="1:22" ht="40.9" customHeight="1" x14ac:dyDescent="0.25">
      <c r="B1" s="91" t="s">
        <v>33</v>
      </c>
      <c r="C1" s="92"/>
      <c r="D1" s="9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9"/>
      <c r="E3" s="69"/>
      <c r="F3" s="6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9"/>
      <c r="E4" s="69"/>
      <c r="F4" s="69"/>
      <c r="G4" s="69"/>
      <c r="H4" s="6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3" t="s">
        <v>2</v>
      </c>
      <c r="H5" s="94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28</v>
      </c>
      <c r="I6" s="40" t="s">
        <v>16</v>
      </c>
      <c r="J6" s="39" t="s">
        <v>17</v>
      </c>
      <c r="K6" s="70" t="s">
        <v>34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70" t="s">
        <v>7</v>
      </c>
      <c r="T6" s="44" t="s">
        <v>8</v>
      </c>
      <c r="U6" s="41" t="s">
        <v>22</v>
      </c>
      <c r="V6" s="41" t="s">
        <v>23</v>
      </c>
    </row>
    <row r="7" spans="1:22" ht="208.5" customHeight="1" thickTop="1" x14ac:dyDescent="0.25">
      <c r="A7" s="20"/>
      <c r="B7" s="72">
        <v>1</v>
      </c>
      <c r="C7" s="56" t="s">
        <v>35</v>
      </c>
      <c r="D7" s="57">
        <v>1</v>
      </c>
      <c r="E7" s="58" t="s">
        <v>30</v>
      </c>
      <c r="F7" s="65" t="s">
        <v>36</v>
      </c>
      <c r="G7" s="73" t="s">
        <v>39</v>
      </c>
      <c r="H7" s="71"/>
      <c r="I7" s="95" t="s">
        <v>26</v>
      </c>
      <c r="J7" s="77" t="s">
        <v>27</v>
      </c>
      <c r="K7" s="97"/>
      <c r="L7" s="89"/>
      <c r="M7" s="87" t="s">
        <v>31</v>
      </c>
      <c r="N7" s="87" t="s">
        <v>32</v>
      </c>
      <c r="O7" s="59">
        <v>21</v>
      </c>
      <c r="P7" s="60">
        <f>D7*Q7</f>
        <v>22000</v>
      </c>
      <c r="Q7" s="61">
        <v>22000</v>
      </c>
      <c r="R7" s="75">
        <v>21554</v>
      </c>
      <c r="S7" s="62">
        <f>D7*R7</f>
        <v>21554</v>
      </c>
      <c r="T7" s="63" t="str">
        <f t="shared" ref="T7" si="0">IF(ISNUMBER(R7), IF(R7&gt;Q7,"NEVYHOVUJE","VYHOVUJE")," ")</f>
        <v>VYHOVUJE</v>
      </c>
      <c r="U7" s="77"/>
      <c r="V7" s="64" t="s">
        <v>11</v>
      </c>
    </row>
    <row r="8" spans="1:22" ht="207" customHeight="1" thickBot="1" x14ac:dyDescent="0.3">
      <c r="A8" s="20"/>
      <c r="B8" s="49">
        <v>2</v>
      </c>
      <c r="C8" s="50" t="s">
        <v>37</v>
      </c>
      <c r="D8" s="51">
        <v>6</v>
      </c>
      <c r="E8" s="68" t="s">
        <v>30</v>
      </c>
      <c r="F8" s="66" t="s">
        <v>38</v>
      </c>
      <c r="G8" s="74" t="s">
        <v>40</v>
      </c>
      <c r="H8" s="67"/>
      <c r="I8" s="96"/>
      <c r="J8" s="78"/>
      <c r="K8" s="98"/>
      <c r="L8" s="90"/>
      <c r="M8" s="88"/>
      <c r="N8" s="88"/>
      <c r="O8" s="48">
        <v>21</v>
      </c>
      <c r="P8" s="52">
        <f>D8*Q8</f>
        <v>15000</v>
      </c>
      <c r="Q8" s="53">
        <v>2500</v>
      </c>
      <c r="R8" s="76">
        <v>2493</v>
      </c>
      <c r="S8" s="54">
        <f>D8*R8</f>
        <v>14958</v>
      </c>
      <c r="T8" s="55" t="str">
        <f t="shared" ref="T8" si="1">IF(ISNUMBER(R8), IF(R8&gt;Q8,"NEVYHOVUJE","VYHOVUJE")," ")</f>
        <v>VYHOVUJE</v>
      </c>
      <c r="U8" s="78"/>
      <c r="V8" s="68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82.9" customHeight="1" thickTop="1" thickBot="1" x14ac:dyDescent="0.3">
      <c r="B10" s="83" t="s">
        <v>29</v>
      </c>
      <c r="C10" s="83"/>
      <c r="D10" s="83"/>
      <c r="E10" s="83"/>
      <c r="F10" s="83"/>
      <c r="G10" s="83"/>
      <c r="H10" s="83"/>
      <c r="I10" s="83"/>
      <c r="J10" s="21"/>
      <c r="K10" s="21"/>
      <c r="L10" s="7"/>
      <c r="M10" s="7"/>
      <c r="N10" s="7"/>
      <c r="O10" s="22"/>
      <c r="P10" s="22"/>
      <c r="Q10" s="23" t="s">
        <v>9</v>
      </c>
      <c r="R10" s="84" t="s">
        <v>10</v>
      </c>
      <c r="S10" s="85"/>
      <c r="T10" s="86"/>
      <c r="U10" s="24"/>
      <c r="V10" s="25"/>
    </row>
    <row r="11" spans="1:22" ht="43.15" customHeight="1" thickTop="1" thickBot="1" x14ac:dyDescent="0.3">
      <c r="B11" s="79"/>
      <c r="C11" s="79"/>
      <c r="D11" s="79"/>
      <c r="E11" s="79"/>
      <c r="F11" s="79"/>
      <c r="G11" s="79"/>
      <c r="I11" s="26"/>
      <c r="L11" s="9"/>
      <c r="M11" s="9"/>
      <c r="N11" s="9"/>
      <c r="O11" s="27"/>
      <c r="P11" s="27"/>
      <c r="Q11" s="28">
        <f>SUM(P7:P8)</f>
        <v>37000</v>
      </c>
      <c r="R11" s="80">
        <f>SUM(S7:S8)</f>
        <v>36512</v>
      </c>
      <c r="S11" s="81"/>
      <c r="T11" s="82"/>
    </row>
    <row r="12" spans="1:22" ht="15.75" thickTop="1" x14ac:dyDescent="0.25">
      <c r="H12" s="6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69"/>
      <c r="H13" s="6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69"/>
      <c r="H14" s="6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69"/>
      <c r="H15" s="6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9"/>
      <c r="H16" s="6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9"/>
      <c r="H18" s="6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9"/>
      <c r="H19" s="6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9"/>
      <c r="H20" s="6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9"/>
      <c r="H21" s="6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9"/>
      <c r="H22" s="6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9"/>
      <c r="H23" s="6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9"/>
      <c r="H24" s="6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9"/>
      <c r="H25" s="6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9"/>
      <c r="H26" s="6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9"/>
      <c r="H27" s="6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9"/>
      <c r="H28" s="6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9"/>
      <c r="H29" s="6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9"/>
      <c r="H30" s="6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9"/>
      <c r="H31" s="6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9"/>
      <c r="H32" s="6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9"/>
      <c r="H33" s="6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9"/>
      <c r="H34" s="6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9"/>
      <c r="H35" s="6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9"/>
      <c r="H36" s="6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9"/>
      <c r="H37" s="6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9"/>
      <c r="H38" s="6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9"/>
      <c r="H39" s="6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9"/>
      <c r="H40" s="6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9"/>
      <c r="H41" s="6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9"/>
      <c r="H42" s="6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9"/>
      <c r="H43" s="6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9"/>
      <c r="H44" s="6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9"/>
      <c r="H45" s="6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9"/>
      <c r="H46" s="6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9"/>
      <c r="H47" s="6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9"/>
      <c r="H48" s="6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9"/>
      <c r="H49" s="6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9"/>
      <c r="H50" s="6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9"/>
      <c r="H51" s="6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9"/>
      <c r="H52" s="6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9"/>
      <c r="H53" s="6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9"/>
      <c r="H54" s="6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9"/>
      <c r="H55" s="6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9"/>
      <c r="H56" s="6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9"/>
      <c r="H57" s="6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9"/>
      <c r="H58" s="6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9"/>
      <c r="H59" s="6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9"/>
      <c r="H60" s="6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9"/>
      <c r="H61" s="6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9"/>
      <c r="H62" s="6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9"/>
      <c r="H63" s="6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9"/>
      <c r="H64" s="6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9"/>
      <c r="H65" s="6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9"/>
      <c r="H66" s="6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9"/>
      <c r="H67" s="6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9"/>
      <c r="H68" s="6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9"/>
      <c r="H69" s="6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9"/>
      <c r="H70" s="6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9"/>
      <c r="H71" s="6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9"/>
      <c r="H72" s="6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9"/>
      <c r="H73" s="6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9"/>
      <c r="H74" s="6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9"/>
      <c r="H75" s="6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9"/>
      <c r="H76" s="6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9"/>
      <c r="H77" s="6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9"/>
      <c r="H78" s="6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9"/>
      <c r="H79" s="6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9"/>
      <c r="H80" s="6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9"/>
      <c r="H81" s="6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9"/>
      <c r="H82" s="6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9"/>
      <c r="H83" s="6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9"/>
      <c r="H84" s="6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9"/>
      <c r="H85" s="6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9"/>
      <c r="H86" s="6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9"/>
      <c r="H87" s="6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9"/>
      <c r="H88" s="6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9"/>
      <c r="H89" s="6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9"/>
      <c r="H90" s="6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9"/>
      <c r="H91" s="6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9"/>
      <c r="H92" s="6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9"/>
      <c r="H93" s="6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9"/>
      <c r="H94" s="6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9"/>
      <c r="H95" s="6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9"/>
      <c r="H96" s="6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9"/>
      <c r="H97" s="69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KIYrQI9kXInRJ4TVzyIe+7IwzjL5dlqOgCkC0Lv5Nq1yNaTM3RFq/5PKZ0zgy7T/XQLnaphkipPbB5oegWfFaw==" saltValue="mjcaLEPI5iUA9177LQwr1w==" spinCount="100000" sheet="1" objects="1" scenarios="1"/>
  <mergeCells count="13">
    <mergeCell ref="B1:D1"/>
    <mergeCell ref="G5:H5"/>
    <mergeCell ref="I7:I8"/>
    <mergeCell ref="J7:J8"/>
    <mergeCell ref="K7:K8"/>
    <mergeCell ref="U7:U8"/>
    <mergeCell ref="B11:G11"/>
    <mergeCell ref="R11:T11"/>
    <mergeCell ref="B10:I10"/>
    <mergeCell ref="R10:T10"/>
    <mergeCell ref="M7:M8"/>
    <mergeCell ref="N7:N8"/>
    <mergeCell ref="L7:L8"/>
  </mergeCells>
  <conditionalFormatting sqref="D7:D8 B7:B8">
    <cfRule type="containsBlanks" dxfId="8" priority="52">
      <formula>LEN(TRIM(B7))=0</formula>
    </cfRule>
  </conditionalFormatting>
  <conditionalFormatting sqref="B7:B8">
    <cfRule type="cellIs" dxfId="7" priority="49" operator="greaterThanOrEqual">
      <formula>1</formula>
    </cfRule>
  </conditionalFormatting>
  <conditionalFormatting sqref="T7:T8">
    <cfRule type="cellIs" dxfId="6" priority="36" operator="equal">
      <formula>"VYHOVUJE"</formula>
    </cfRule>
  </conditionalFormatting>
  <conditionalFormatting sqref="T7:T8">
    <cfRule type="cellIs" dxfId="5" priority="35" operator="equal">
      <formula>"NEVYHOVUJE"</formula>
    </cfRule>
  </conditionalFormatting>
  <conditionalFormatting sqref="G7:G8 R7:R8">
    <cfRule type="containsBlanks" dxfId="4" priority="29">
      <formula>LEN(TRIM(G7))=0</formula>
    </cfRule>
  </conditionalFormatting>
  <conditionalFormatting sqref="G7:G8 R7:R8">
    <cfRule type="notContainsBlanks" dxfId="3" priority="27">
      <formula>LEN(TRIM(G7))&gt;0</formula>
    </cfRule>
  </conditionalFormatting>
  <conditionalFormatting sqref="G7:G8 R7:R8">
    <cfRule type="notContainsBlanks" dxfId="2" priority="26">
      <formula>LEN(TRIM(G7))&gt;0</formula>
    </cfRule>
  </conditionalFormatting>
  <conditionalFormatting sqref="G7:G8">
    <cfRule type="notContainsBlanks" dxfId="1" priority="25">
      <formula>LEN(TRIM(G7))&gt;0</formula>
    </cfRule>
  </conditionalFormatting>
  <dataValidations count="3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6l5Vo6cQc/7AxX5Gqwufg0+Cv8822YFzPmy1JtCtV6k=</DigestValue>
    </Reference>
    <Reference Type="http://www.w3.org/2000/09/xmldsig#Object" URI="#idOfficeObject">
      <DigestMethod Algorithm="http://www.w3.org/2001/04/xmlenc#sha256"/>
      <DigestValue>unjSggYYTYZpTSsZSPBp0wBBgr/QsSwHVnP10sHokFU=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33pWYg4+raSJiTEkcZEtl90UehoPQvKMLHogvdrqdqw=</DigestValue>
    </Reference>
  </SignedInfo>
  <SignatureValue>IpiHFDET334DKQ5Mkc8ujr0xSJachEx7y7sJdNZI5sRg7oGrOUv0+kP0YrR88XBoI0nvvceKUsI6
4/0IVwz0hcJ5RdGS2oyoK3Zf9P5X6aKgkOyfZgJdqmTLlHGSdDfZPpcIVmQx5XuH2qQNIKos8WzL
6mvTxSR9vbzjrLQ9+3tA6vPPF8IxehqpkVE4Oudjk4MhJ3nqjAsIGRo37vvnesZOywPATVtWS1ls
Desoml4NhFkdBqf8U3a76EgsCe2nbCm9BWJTafP9ZWEKv2KDVdZS0cvDJuDwb9tAD3drpZFs2hxo
iJfFcEuHMmULS1c2i46bGsIjvYr9szQd+f78Aw==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gW7MisPHS8d8zsqqLSFl7q5bJz7kCrpoGi4kZWnLLno=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gEeX0gO2DNIveNiybvNjLmYJnC7j0J+QI3wW5V+4SHI=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UUyOAFuHJlcoon5mRBCROdqsZpqQDJe2lnd9w7S2rCw=</DigestValue>
      </Reference>
      <Reference URI="/xl/sharedStrings.xml?ContentType=application/vnd.openxmlformats-officedocument.spreadsheetml.sharedStrings+xml">
        <DigestMethod Algorithm="http://www.w3.org/2001/04/xmlenc#sha256"/>
        <DigestValue>BivXhQoI2vDPzHwnogFix7LRyaNYVO/fMM/dqzdYp+I=</DigestValue>
      </Reference>
      <Reference URI="/xl/styles.xml?ContentType=application/vnd.openxmlformats-officedocument.spreadsheetml.styles+xml">
        <DigestMethod Algorithm="http://www.w3.org/2001/04/xmlenc#sha256"/>
        <DigestValue>jkfV5ull/1YBd9P5cRFuhYxPnnt1MGWMUbxDY8YsPhQ=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jLDYxHuHHvl3rcRprZscr8MlQWskx6ICY00kHy9HVuE=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XQVO5ya70hQtBw08rIUG8vI7YgORAt9mN1D3GYqYBd8=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2021-09-27T07:51:33Z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16.0.14326/23</OfficeVersion>
          <ApplicationVersion>16.0.14326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2021-09-27T07:51:33Z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2021-08-30T11:14:09Z</cp:lastPrinted>
  <dcterms:created xsi:type="dcterms:W3CDTF">2014-03-05T12:43:32Z</dcterms:created>
  <dcterms:modified xsi:type="dcterms:W3CDTF">2021-09-27T07:22:18Z</dcterms:modified>
</cp:coreProperties>
</file>